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devyatkin\Desktop\Новая папка (4)\01\"/>
    </mc:Choice>
  </mc:AlternateContent>
  <xr:revisionPtr revIDLastSave="0" documentId="13_ncr:1_{F6E13CD4-8F74-4A25-B6A6-7DC687D4CC8B}" xr6:coauthVersionLast="36" xr6:coauthVersionMax="36" xr10:uidLastSave="{00000000-0000-0000-0000-000000000000}"/>
  <bookViews>
    <workbookView xWindow="0" yWindow="0" windowWidth="21570" windowHeight="7080" activeTab="1" xr2:uid="{00000000-000D-0000-FFFF-FFFF00000000}"/>
  </bookViews>
  <sheets>
    <sheet name="Матюшко Д.Н." sheetId="6" r:id="rId1"/>
    <sheet name="Рыбалкина Д.Х." sheetId="4" r:id="rId2"/>
    <sheet name="Тургунов Е.М." sheetId="9" r:id="rId3"/>
  </sheets>
  <calcPr calcId="191029" refMode="R1C1"/>
</workbook>
</file>

<file path=xl/calcChain.xml><?xml version="1.0" encoding="utf-8"?>
<calcChain xmlns="http://schemas.openxmlformats.org/spreadsheetml/2006/main">
  <c r="M9" i="9" l="1"/>
  <c r="H4" i="9" l="1"/>
  <c r="H5" i="9"/>
  <c r="H6" i="9"/>
  <c r="H7" i="9"/>
  <c r="H8" i="9"/>
  <c r="H3" i="9"/>
  <c r="H9" i="9" l="1"/>
  <c r="H3" i="6"/>
  <c r="H24" i="6" s="1"/>
  <c r="H4" i="4"/>
  <c r="H5" i="4"/>
  <c r="H6" i="4"/>
  <c r="H3" i="4"/>
  <c r="H7" i="4" l="1"/>
</calcChain>
</file>

<file path=xl/sharedStrings.xml><?xml version="1.0" encoding="utf-8"?>
<sst xmlns="http://schemas.openxmlformats.org/spreadsheetml/2006/main" count="148" uniqueCount="71">
  <si>
    <t>№</t>
  </si>
  <si>
    <t>Наименование</t>
  </si>
  <si>
    <t>Характеристики (для оборудования допускается указание модели, марки, страны и других сведений)</t>
  </si>
  <si>
    <t>Обоснование закупок оборудования</t>
  </si>
  <si>
    <t>Планируемая стоимость</t>
  </si>
  <si>
    <t>Сроки закупок</t>
  </si>
  <si>
    <t>Условия оплаты (50/50 % 30/70 % 70/30 % 100 %)</t>
  </si>
  <si>
    <t>Контакты</t>
  </si>
  <si>
    <t xml:space="preserve">Руководитель организации: </t>
  </si>
  <si>
    <t>Риклефс В.П.</t>
  </si>
  <si>
    <t>Руководитель  проекта:</t>
  </si>
  <si>
    <t>Единица измерения</t>
  </si>
  <si>
    <t>Количество</t>
  </si>
  <si>
    <t>0% предоплаты</t>
  </si>
  <si>
    <t>Тургунов Е.М.</t>
  </si>
  <si>
    <t>февраль-март 2025</t>
  </si>
  <si>
    <t>Цена за единицу</t>
  </si>
  <si>
    <t>упаковка</t>
  </si>
  <si>
    <t>ИТОГО</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</si>
  <si>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AP23490397 «Анализ молекулярно-генетических механизмов выносливости у спортсменов, имеющих эффективные результаты спортивной деятельности»</t>
    </r>
    <r>
      <rPr>
        <b/>
        <sz val="12"/>
        <color theme="1"/>
        <rFont val="Times New Roman"/>
        <family val="1"/>
        <charset val="204"/>
      </rPr>
      <t xml:space="preserve">
(наименование конкурса)
НАО "Карагандинский медицинский университет"</t>
    </r>
  </si>
  <si>
    <t>необходимо для проведения грантового исследования с определением уровней лактата спортсменов по месту тренировок</t>
  </si>
  <si>
    <t>EaglenosSciences, Inc, Китай, коммерческое предложение с описанием прилагается</t>
  </si>
  <si>
    <t>Тест-полоски для определения лактата, 50 шт в упак (6 упаковок)</t>
  </si>
  <si>
    <t>необходимо для проведения грантового исследования с определением уровней лактата у спортсменов по месту тренировок</t>
  </si>
  <si>
    <t>Анализатор уровня глюкозы и лактата в крови, EN310</t>
  </si>
  <si>
    <t>Так как в грантовом проекте заложено 18658137 можно заложить в смету приобретение комплектующих. Необходимо для проведения грантового исследования с работой ультразвукового денситометра SONOST-3000</t>
  </si>
  <si>
    <t>OsteoSys Co., Ltd. ; Страна:Южная Корея, коммерческое предложение с описанием прилагается</t>
  </si>
  <si>
    <t>Фантом для Денситометр ультразвуковой костный SONOST-3000, артикул C3MR-002A</t>
  </si>
  <si>
    <t>необходимо для проведения грантового исследования с обследованием спортсменов по месту тренировок</t>
  </si>
  <si>
    <t>регистрационное удостоверение № РК-МТ-№022928 №N043362 от 01.10.2021 год по бессрочно, производство SonoScape Company Ltd (Китай), с датчиками: L741, 4-15MHz/50mm, линейный датчик, 7P-B, 2-9MHz секторный фазированный детский датчик, 3P-A, 1-6MHz, секторный фазированный датчик нового поколения, тележкой для серии Е3 1 шт, сумкой для транспортировки серии Е3 1 шт, термопринтеом, коммерческое предложение с описанием прилагается</t>
  </si>
  <si>
    <t>шт.</t>
  </si>
  <si>
    <t>1</t>
  </si>
  <si>
    <t>6</t>
  </si>
  <si>
    <t>Портативная Система для ультразвуковой диагностики SonoScape E3</t>
  </si>
  <si>
    <t>Рыбалкина Д.Х.</t>
  </si>
  <si>
    <t>набор</t>
  </si>
  <si>
    <t>Матюшко Д.Н.</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</si>
  <si>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АР19578688 "IT платформа для интегрированного обучения и контроля хирургических компетенций (прикладное исследование)".</t>
    </r>
    <r>
      <rPr>
        <b/>
        <sz val="12"/>
        <color theme="1"/>
        <rFont val="Times New Roman"/>
        <family val="1"/>
        <charset val="204"/>
      </rPr>
      <t xml:space="preserve">
(наименование конкурса)
НАО "Карагандинский медицинский университет"</t>
    </r>
  </si>
  <si>
    <t>Услуги цифровизации, программирования, разработки ПО</t>
  </si>
  <si>
    <t>услуга</t>
  </si>
  <si>
    <t>февраль-июнь 2025</t>
  </si>
  <si>
    <t>март 2025</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</si>
  <si>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АР19677271 "Изучение взаимосвязи интраабдоминального давления, биомаркеров бактериальной транслокации и биомаркеров повреждения кишечной стенки при синдроме мультиорганной дисфункции"</t>
    </r>
    <r>
      <rPr>
        <b/>
        <sz val="12"/>
        <color theme="1"/>
        <rFont val="Times New Roman"/>
        <family val="1"/>
        <charset val="204"/>
      </rPr>
      <t xml:space="preserve">
(наименование конкурса)
НАО "Карагандинский медицинский университет"</t>
    </r>
  </si>
  <si>
    <t>Набор для определения Zonulin (зонулин) в сыворотке крови методом иимуноферментного анализа (ИФА) на ИФА-роботизированной системе EVOLIS. На 96 определений, для человека.</t>
  </si>
  <si>
    <t>Набор для определения Зонулина методом ИФА , 96 определений, для человека.</t>
  </si>
  <si>
    <t>Набор для определения REG3α (regenerating islet-derived protein-3α, регенерирующий островковый белок 3α)  в сыворотке крови методом иимуноферментного анализа (ИФА) на ИФА-роботизированной системе EVOLIS. На 96 определений,  для человека.</t>
  </si>
  <si>
    <t>Набор для определения REG3a методом ИФА , 96 определений, для человека.</t>
  </si>
  <si>
    <t>Набор для определения I-FABP (Intestinal fatty-acid binding protein, кишечный белок, связывающий жирные кислоты) в сыворотке крови методом иимуноферментного анализа (ИФА) на ИФА-роботизированной системе EVOLIS. На 96 определений, для человека.</t>
  </si>
  <si>
    <t>Набор для определения I-FABP методом ИФА , 96 определений, для человека.</t>
  </si>
  <si>
    <t>Набор для определения Пресепсина (sCD14-ST) в сыворотке крови методом иимуноферментного анализа (ИФА) на ИФА-роботизированной системе EVOLIS. На 96 определений, для человека.</t>
  </si>
  <si>
    <t>Набор для определения Пресепсина (sCD14-ST) методом ИФА , 96 определений, для человека.</t>
  </si>
  <si>
    <t>Набор для определения LBP (LPS-binding protein, липополисахарид-связывающий белок) в сыворотке крови методом иимуноферментного анализа (ИФА) на ИФА-роботизированной системе EVOLIS. На 96 определений, для человека.</t>
  </si>
  <si>
    <t>Набор для определения LBP методом ИФА , 96 определений, для человека.</t>
  </si>
  <si>
    <t>Вакуумная пробирка пластмассовая стерильная для забора крови с  активатором свертывания (клот-активатором) и  гелем, разделяющим сыворотку от сгустка крови, PUTH. Объемом 5мл, 13*100 мм, с желтой крышкой. Температура хранения от 2°C до 25°C. В упаковке 100 штук.</t>
  </si>
  <si>
    <t>Вакуумная пробирка пластмассовая стерильная с гелем и активатором свертывания: 5 мл, 13*100 мм, с желтой крышкой.</t>
  </si>
  <si>
    <r>
      <t xml:space="preserve">по основным вопросам: +77083669813 (Аманова Д.Е.); по вопросам организации процесса: </t>
    </r>
    <r>
      <rPr>
        <sz val="12"/>
        <color rgb="FFFF0000"/>
        <rFont val="Times New Roman"/>
        <family val="1"/>
        <charset val="204"/>
      </rPr>
      <t>+77019001621 (Данилин А.О.).</t>
    </r>
  </si>
  <si>
    <r>
      <t xml:space="preserve">по основным вопросам: +77016119655 (Тургунов Е.М.); по вопросам организации процесса: </t>
    </r>
    <r>
      <rPr>
        <sz val="12"/>
        <color rgb="FFFF0000"/>
        <rFont val="Times New Roman"/>
        <family val="1"/>
        <charset val="204"/>
      </rPr>
      <t>+77019001621 (Данилин А.О.).</t>
    </r>
  </si>
  <si>
    <t>ИП Радина Т.В.</t>
  </si>
  <si>
    <t>ТОО ФармМат KZ</t>
  </si>
  <si>
    <t>ИП Бауэр Ирина</t>
  </si>
  <si>
    <t>ТОО «БионМедСервис»</t>
  </si>
  <si>
    <t>ТОО "IntroGen"</t>
  </si>
  <si>
    <t>ТОО "ОрдаМед Караганда"</t>
  </si>
  <si>
    <t>Ценовые предложения не предоставлены</t>
  </si>
  <si>
    <t>ТОО «ЛюксТест»</t>
  </si>
  <si>
    <t>ТОО «City Lab»</t>
  </si>
  <si>
    <t>ИП Полумиско Н.В.</t>
  </si>
  <si>
    <t>ТОО "Starlab (Старлаб)"</t>
  </si>
  <si>
    <t>655 000
Позиция к закупке по более высокой цене: остальными поставщиками представлены наборы производства «Cloud-Clone». Собственный исследовательский опыт лаборатории вуза, подтверждающийся отзывами других исследователей на форумах ResearchGate, Reddit указывают на высокую вариабельность результатов, особенно между партиями, низкую специфичностью антител, влияющих на достоверность результатов, содержат неполные данные о внутренних стандартах, пределах детекции, перекрёстной реактивности, валидации на разных матриксах (сыворотка, плазма, лизаты), что делает их приобретение нецелесообразным для научно-исследовательских задач.</t>
  </si>
  <si>
    <t>738 000
Позиция к закупке по более высокой цене: остальными поставщиками представлены наборы производства «Cloud-Clone». Собственный исследовательский опыт лаборатории вуза, подтверждающийся отзывами других исследователей на форумах ResearchGate, Reddit указывают на высокую вариабельность результатов, особенно между партиями, низкую специфичностью антител, влияющих на достоверность результатов, содержат неполные данные о внутренних стандартах, пределах детекции, перекрёстной реактивности, валидации на разных матриксах (сыворотка, плазма, лизаты), что делает их приобретение нецелесообразным для научно-исследовательских задач.</t>
  </si>
  <si>
    <r>
      <t xml:space="preserve">Разработка веб-платформы для оценки хирургических компетенций обучающихся,создание современной веб-платформы для проведения тестирования студентов с возможностью администрирования и анализа результатов.1.Требования к программным средствам
1.1. Клиентская часть (Frontend):
- Next.js версии 15
- React последней стабильной версии
- Tailwind CSS
- TanStack Query
- TanStack Table
- Shadcn UI компоненты
- Hero UI элементы                                 
1.2. Серверная часть (Backend):
- Node.js последней LTS версии
- Supabase для управления базой данных
- Clerk.js для системы авторизации                                      Функциональные требования к модулям
- Восстановление доступа через email
- Верификация пользователей            2. Модуль тестирования:
- Множественный выбор ответов
- Одиночный выбор
- Свободный ввод текста
- Сопоставление элементов. Требования к надежности
- Время восстановления при сбое не более 24 часов
- Сохранность данных при сбоях
- Регулярное резервное копирование
5.2. Требования к производительности
- Поддержка одновременной работы до 1000 пользователей
- Время отклика системы не более 1 секунды
- Доступность системы 90%
- Альтернативный выбор (да/нет)
- Установление соответствия
3. Модуль администрирования:
- Управление пользователями
- Управление тестовым контентом
- Мониторинг активности
- Формирование отчетности                 </t>
    </r>
    <r>
      <rPr>
        <b/>
        <sz val="12"/>
        <color theme="1"/>
        <rFont val="Times New Roman"/>
        <family val="1"/>
        <charset val="204"/>
      </rPr>
      <t>Квалификационные требования</t>
    </r>
    <r>
      <rPr>
        <sz val="12"/>
        <color theme="1"/>
        <rFont val="Times New Roman"/>
        <family val="1"/>
        <charset val="204"/>
      </rPr>
      <t xml:space="preserve">
- Опыт разработки веб-приложений не менее 3 лет
- Наличие специалистов с опытом работы с указанным стеком технологий
- Опыт разработки и внедрение CRM систем в медицинской сфере
- Наличие сертифицированных разработчиков CRM систем
-Опыт участия в научно-технических программах с грантовым финансированием и/или участие в действующем научном проекте
4.2. Требования к документации
Исполнитель должен предоставить:
- Техническую документацию на русском или казахском языке
- Руководство пользователя
- Руководство администратора
8.1. Информационная безопасность
- Шифрование данных при передаче
- Защита от несанкционированного доступа
8.2. Защита персональных данных
- Соответствие требованиям законодательства РК о персональных данных
- Шифрование персональных данных
- Контроль доступа к персональным данным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</si>
</sst>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8"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2"/>
      <color theme="1"/>
      <name val="Times New Roman"/>
      <family val="1"/>
      <charset val="204"/>
    </font>
    <font>
      <b/>
      <sz val="12"/>
      <color theme="1"/>
      <name val="Times New Roman"/>
      <family val="1"/>
      <charset val="204"/>
    </font>
    <font>
      <b/>
      <u/>
      <sz val="12"/>
      <color theme="1"/>
      <name val="Times New Roman"/>
      <family val="1"/>
      <charset val="204"/>
    </font>
    <font>
      <sz val="8"/>
      <name val="Calibri"/>
      <family val="2"/>
      <charset val="204"/>
      <scheme val="minor"/>
    </font>
    <font>
      <sz val="12"/>
      <color theme="1"/>
      <name val="Times New Roman"/>
      <family val="1"/>
    </font>
    <font>
      <sz val="11"/>
      <color rgb="FF000000"/>
      <name val="Times New Roman"/>
      <family val="1"/>
    </font>
    <font>
      <sz val="12"/>
      <name val="Times New Roman"/>
      <family val="1"/>
      <charset val="204"/>
    </font>
    <font>
      <sz val="12"/>
      <color rgb="FFFF0000"/>
      <name val="Times New Roman"/>
      <family val="1"/>
      <charset val="204"/>
    </font>
    <font>
      <sz val="10"/>
      <name val="Arial"/>
      <family val="2"/>
      <charset val="204"/>
    </font>
    <font>
      <b/>
      <sz val="14"/>
      <color theme="1"/>
      <name val="Times New Roman"/>
      <family val="1"/>
      <charset val="204"/>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6" fillId="0" borderId="0"/>
  </cellStyleXfs>
  <cellXfs count="66">
    <xf numFmtId="0" fontId="0" fillId="0" borderId="0" xfId="0"/>
    <xf numFmtId="0" fontId="18" fillId="0" borderId="10" xfId="0" applyFont="1" applyBorder="1" applyAlignment="1">
      <alignment vertical="top"/>
    </xf>
    <xf numFmtId="0" fontId="19" fillId="0" borderId="10" xfId="0" applyFont="1" applyBorder="1" applyAlignment="1">
      <alignment vertical="top"/>
    </xf>
    <xf numFmtId="0" fontId="18" fillId="0" borderId="10" xfId="0" applyFont="1" applyBorder="1" applyAlignment="1">
      <alignment vertical="top" wrapText="1"/>
    </xf>
    <xf numFmtId="0" fontId="18" fillId="0" borderId="0" xfId="0" applyFont="1" applyBorder="1" applyAlignment="1">
      <alignment vertical="top"/>
    </xf>
    <xf numFmtId="0" fontId="19" fillId="0" borderId="0" xfId="0" applyFont="1" applyBorder="1" applyAlignment="1">
      <alignment vertical="top"/>
    </xf>
    <xf numFmtId="0" fontId="19" fillId="0" borderId="10" xfId="0" applyFont="1" applyBorder="1" applyAlignment="1">
      <alignment horizontal="center" vertical="top" wrapText="1"/>
    </xf>
    <xf numFmtId="0" fontId="18" fillId="0" borderId="10" xfId="0" applyFont="1" applyBorder="1" applyAlignment="1">
      <alignment horizontal="right" vertical="top" wrapText="1"/>
    </xf>
    <xf numFmtId="4" fontId="18" fillId="0" borderId="10" xfId="42" applyNumberFormat="1" applyFont="1" applyBorder="1" applyAlignment="1">
      <alignment horizontal="right" vertical="top" wrapText="1"/>
    </xf>
    <xf numFmtId="0" fontId="18" fillId="0" borderId="10" xfId="0" applyFont="1" applyBorder="1" applyAlignment="1">
      <alignment horizontal="left" vertical="top" wrapText="1"/>
    </xf>
    <xf numFmtId="0" fontId="18" fillId="0" borderId="10" xfId="0" applyFont="1" applyFill="1" applyBorder="1" applyAlignment="1">
      <alignment vertical="top" wrapText="1"/>
    </xf>
    <xf numFmtId="4" fontId="19" fillId="0" borderId="10" xfId="0" applyNumberFormat="1" applyFont="1" applyBorder="1" applyAlignment="1">
      <alignment vertical="top"/>
    </xf>
    <xf numFmtId="0" fontId="19" fillId="0" borderId="10" xfId="0" applyFont="1" applyBorder="1" applyAlignment="1">
      <alignment horizontal="left" vertical="top" wrapText="1"/>
    </xf>
    <xf numFmtId="16" fontId="18" fillId="0" borderId="10" xfId="0" applyNumberFormat="1" applyFont="1" applyBorder="1" applyAlignment="1">
      <alignment horizontal="left" vertical="top" wrapText="1"/>
    </xf>
    <xf numFmtId="49" fontId="18" fillId="0" borderId="10" xfId="0" applyNumberFormat="1" applyFont="1" applyBorder="1" applyAlignment="1">
      <alignment horizontal="left" vertical="top" wrapText="1"/>
    </xf>
    <xf numFmtId="0" fontId="18" fillId="0" borderId="0" xfId="0" applyFont="1" applyBorder="1" applyAlignment="1">
      <alignment horizontal="left" vertical="top" wrapText="1"/>
    </xf>
    <xf numFmtId="0" fontId="19" fillId="0" borderId="0" xfId="0" applyFont="1" applyBorder="1" applyAlignment="1">
      <alignment horizontal="left" vertical="top" wrapText="1"/>
    </xf>
    <xf numFmtId="49" fontId="18" fillId="0" borderId="10" xfId="0" applyNumberFormat="1" applyFont="1" applyBorder="1" applyAlignment="1">
      <alignment horizontal="right" vertical="top" wrapText="1"/>
    </xf>
    <xf numFmtId="4" fontId="18" fillId="0" borderId="10" xfId="0" applyNumberFormat="1" applyFont="1" applyBorder="1" applyAlignment="1">
      <alignment horizontal="right" vertical="top" wrapText="1"/>
    </xf>
    <xf numFmtId="4" fontId="19" fillId="0" borderId="10" xfId="0" applyNumberFormat="1" applyFont="1" applyBorder="1" applyAlignment="1">
      <alignment horizontal="right" vertical="top" wrapText="1"/>
    </xf>
    <xf numFmtId="4" fontId="18" fillId="0" borderId="10" xfId="0" applyNumberFormat="1" applyFont="1" applyBorder="1" applyAlignment="1">
      <alignment vertical="top" wrapText="1"/>
    </xf>
    <xf numFmtId="0" fontId="23" fillId="0" borderId="10" xfId="0" applyFont="1" applyBorder="1" applyAlignment="1">
      <alignment vertical="top" wrapText="1"/>
    </xf>
    <xf numFmtId="0" fontId="22" fillId="0" borderId="10" xfId="0" applyFont="1" applyBorder="1" applyAlignment="1">
      <alignment vertical="top" wrapText="1"/>
    </xf>
    <xf numFmtId="0" fontId="18" fillId="0" borderId="0" xfId="0" applyFont="1" applyBorder="1" applyAlignment="1">
      <alignment vertical="top" wrapText="1"/>
    </xf>
    <xf numFmtId="4" fontId="18" fillId="0" borderId="10" xfId="0" applyNumberFormat="1" applyFont="1" applyFill="1" applyBorder="1" applyAlignment="1">
      <alignment horizontal="center" vertical="center"/>
    </xf>
    <xf numFmtId="0" fontId="19" fillId="0" borderId="10" xfId="0" applyFont="1" applyBorder="1" applyAlignment="1">
      <alignment horizontal="center" vertical="top" wrapText="1"/>
    </xf>
    <xf numFmtId="0" fontId="18" fillId="0" borderId="10" xfId="0" applyFont="1" applyBorder="1" applyAlignment="1">
      <alignment horizontal="center" vertical="top" wrapText="1"/>
    </xf>
    <xf numFmtId="0" fontId="19" fillId="0" borderId="10" xfId="0" applyFont="1" applyBorder="1" applyAlignment="1">
      <alignment horizontal="center" vertical="top" wrapText="1"/>
    </xf>
    <xf numFmtId="0" fontId="18" fillId="0" borderId="10" xfId="0" applyFont="1" applyBorder="1" applyAlignment="1">
      <alignment horizontal="left" vertical="top" wrapText="1"/>
    </xf>
    <xf numFmtId="0" fontId="19" fillId="0" borderId="13" xfId="0" applyFont="1" applyBorder="1" applyAlignment="1">
      <alignment horizontal="center" vertical="top" wrapText="1"/>
    </xf>
    <xf numFmtId="3" fontId="18" fillId="0" borderId="10" xfId="0" applyNumberFormat="1" applyFont="1" applyBorder="1" applyAlignment="1">
      <alignment horizontal="center" vertical="top" wrapText="1"/>
    </xf>
    <xf numFmtId="0" fontId="19" fillId="0" borderId="10" xfId="0" applyFont="1" applyBorder="1" applyAlignment="1">
      <alignment horizontal="center" vertical="top" wrapText="1"/>
    </xf>
    <xf numFmtId="3" fontId="24" fillId="33" borderId="10" xfId="0" applyNumberFormat="1" applyFont="1" applyFill="1" applyBorder="1" applyAlignment="1">
      <alignment horizontal="center" vertical="top" wrapText="1"/>
    </xf>
    <xf numFmtId="4" fontId="18" fillId="33" borderId="10" xfId="0" applyNumberFormat="1" applyFont="1" applyFill="1" applyBorder="1" applyAlignment="1">
      <alignment horizontal="center" vertical="top"/>
    </xf>
    <xf numFmtId="4" fontId="18" fillId="0" borderId="10" xfId="0" applyNumberFormat="1" applyFont="1" applyFill="1" applyBorder="1" applyAlignment="1">
      <alignment horizontal="center" vertical="top"/>
    </xf>
    <xf numFmtId="2" fontId="19" fillId="0" borderId="10" xfId="0" applyNumberFormat="1" applyFont="1" applyBorder="1" applyAlignment="1">
      <alignment horizontal="center" vertical="center" wrapText="1"/>
    </xf>
    <xf numFmtId="4" fontId="18" fillId="33" borderId="10" xfId="0" applyNumberFormat="1" applyFont="1" applyFill="1" applyBorder="1" applyAlignment="1">
      <alignment horizontal="center" vertical="center"/>
    </xf>
    <xf numFmtId="3" fontId="18" fillId="33" borderId="10" xfId="0" applyNumberFormat="1" applyFont="1" applyFill="1" applyBorder="1" applyAlignment="1">
      <alignment horizontal="center" vertical="top" wrapText="1"/>
    </xf>
    <xf numFmtId="4" fontId="18" fillId="33" borderId="10" xfId="0" applyNumberFormat="1" applyFont="1" applyFill="1" applyBorder="1" applyAlignment="1">
      <alignment horizontal="center" vertical="center" wrapText="1"/>
    </xf>
    <xf numFmtId="0" fontId="19" fillId="0" borderId="10" xfId="0" applyFont="1" applyBorder="1" applyAlignment="1">
      <alignment horizontal="center" vertical="top" wrapText="1"/>
    </xf>
    <xf numFmtId="0" fontId="18"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0" xfId="0" applyFont="1" applyBorder="1" applyAlignment="1">
      <alignment horizontal="right" vertical="top" wrapText="1"/>
    </xf>
    <xf numFmtId="0" fontId="18" fillId="0" borderId="10" xfId="0" applyFont="1" applyBorder="1" applyAlignment="1">
      <alignment horizontal="center" vertical="top" wrapText="1"/>
    </xf>
    <xf numFmtId="0" fontId="18" fillId="0" borderId="10" xfId="0" applyFont="1" applyBorder="1" applyAlignment="1">
      <alignment horizontal="left" vertical="top" wrapText="1"/>
    </xf>
    <xf numFmtId="0" fontId="18" fillId="0" borderId="10" xfId="0" applyFont="1" applyBorder="1" applyAlignment="1">
      <alignment horizontal="right" vertical="top" wrapText="1"/>
    </xf>
    <xf numFmtId="0" fontId="18" fillId="0" borderId="10" xfId="0" applyFont="1" applyFill="1" applyBorder="1" applyAlignment="1">
      <alignment horizontal="left" vertical="top" wrapText="1"/>
    </xf>
    <xf numFmtId="16" fontId="18" fillId="0" borderId="10" xfId="0" applyNumberFormat="1" applyFont="1" applyBorder="1" applyAlignment="1">
      <alignment horizontal="left" vertical="top" wrapText="1"/>
    </xf>
    <xf numFmtId="49" fontId="18" fillId="0" borderId="10" xfId="0" applyNumberFormat="1" applyFont="1" applyBorder="1" applyAlignment="1">
      <alignment horizontal="right" vertical="top" wrapText="1"/>
    </xf>
    <xf numFmtId="4" fontId="18" fillId="0" borderId="14" xfId="0" applyNumberFormat="1" applyFont="1" applyBorder="1" applyAlignment="1">
      <alignment horizontal="right" vertical="top" wrapText="1"/>
    </xf>
    <xf numFmtId="4" fontId="18" fillId="0" borderId="15" xfId="0" applyNumberFormat="1" applyFont="1" applyBorder="1" applyAlignment="1">
      <alignment horizontal="right" vertical="top" wrapText="1"/>
    </xf>
    <xf numFmtId="4" fontId="18" fillId="0" borderId="16" xfId="0" applyNumberFormat="1" applyFont="1" applyBorder="1" applyAlignment="1">
      <alignment horizontal="right" vertical="top" wrapText="1"/>
    </xf>
    <xf numFmtId="4" fontId="18" fillId="0" borderId="10" xfId="42" applyNumberFormat="1" applyFont="1" applyBorder="1" applyAlignment="1">
      <alignment horizontal="right" vertical="top" wrapText="1"/>
    </xf>
    <xf numFmtId="0" fontId="19" fillId="0" borderId="11" xfId="0" applyFont="1" applyBorder="1" applyAlignment="1">
      <alignment horizontal="right" vertical="top" wrapText="1"/>
    </xf>
    <xf numFmtId="0" fontId="19" fillId="0" borderId="12" xfId="0" applyFont="1" applyBorder="1" applyAlignment="1">
      <alignment horizontal="right" vertical="top" wrapText="1"/>
    </xf>
    <xf numFmtId="0" fontId="19" fillId="0" borderId="13" xfId="0" applyFont="1" applyBorder="1" applyAlignment="1">
      <alignment horizontal="right" vertical="top" wrapText="1"/>
    </xf>
    <xf numFmtId="0" fontId="19" fillId="0" borderId="10" xfId="0" applyFont="1" applyBorder="1" applyAlignment="1">
      <alignment horizontal="center" vertical="center" wrapText="1"/>
    </xf>
    <xf numFmtId="0" fontId="19" fillId="0" borderId="10" xfId="0" applyFont="1" applyBorder="1" applyAlignment="1">
      <alignment horizontal="right" vertical="top"/>
    </xf>
    <xf numFmtId="0" fontId="18" fillId="0" borderId="14"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16" xfId="0" applyFont="1" applyFill="1" applyBorder="1" applyAlignment="1">
      <alignment horizontal="left" vertical="top" wrapText="1"/>
    </xf>
    <xf numFmtId="4" fontId="27" fillId="0" borderId="10" xfId="0" applyNumberFormat="1" applyFont="1" applyBorder="1" applyAlignment="1">
      <alignment horizontal="center" vertical="top" wrapText="1"/>
    </xf>
    <xf numFmtId="4" fontId="27" fillId="0" borderId="10" xfId="0" applyNumberFormat="1" applyFont="1" applyBorder="1" applyAlignment="1">
      <alignment vertical="top" wrapText="1"/>
    </xf>
    <xf numFmtId="0" fontId="27" fillId="0" borderId="10" xfId="0" applyFont="1" applyBorder="1" applyAlignment="1">
      <alignment vertical="top" wrapText="1"/>
    </xf>
    <xf numFmtId="0" fontId="27" fillId="0" borderId="10" xfId="0" applyFont="1" applyBorder="1" applyAlignment="1">
      <alignment vertical="top"/>
    </xf>
    <xf numFmtId="3" fontId="27" fillId="0" borderId="10" xfId="0" applyNumberFormat="1" applyFont="1" applyBorder="1" applyAlignment="1">
      <alignment horizontal="center" vertical="top" wrapText="1"/>
    </xf>
  </cellXfs>
  <cellStyles count="44">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Денежный" xfId="42" builtinId="4"/>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3" xr:uid="{00000000-0005-0000-0000-00002500000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zoomScale="80" zoomScaleNormal="80" workbookViewId="0">
      <pane ySplit="1" topLeftCell="A2" activePane="bottomLeft" state="frozen"/>
      <selection pane="bottomLeft" activeCell="C3" sqref="C3:C23"/>
    </sheetView>
  </sheetViews>
  <sheetFormatPr defaultColWidth="9.140625" defaultRowHeight="15.75" x14ac:dyDescent="0.25"/>
  <cols>
    <col min="1" max="1" width="6.5703125" style="15" customWidth="1"/>
    <col min="2" max="2" width="21.7109375" style="15" customWidth="1"/>
    <col min="3" max="3" width="89.42578125" style="15" customWidth="1"/>
    <col min="4" max="4" width="15.140625" style="15" customWidth="1"/>
    <col min="5" max="5" width="14.140625" style="15" customWidth="1"/>
    <col min="6" max="6" width="9.85546875" style="15" customWidth="1"/>
    <col min="7" max="7" width="15.42578125" style="15" customWidth="1"/>
    <col min="8" max="8" width="17.7109375" style="15" customWidth="1"/>
    <col min="9" max="9" width="16.28515625" style="15" customWidth="1"/>
    <col min="10" max="10" width="18.5703125" style="15" customWidth="1"/>
    <col min="11" max="11" width="30.42578125" style="15" hidden="1" customWidth="1"/>
    <col min="12" max="12" width="17.42578125" style="15" customWidth="1"/>
    <col min="13" max="13" width="22.42578125" style="15" customWidth="1"/>
    <col min="14" max="14" width="19.5703125" style="15" customWidth="1"/>
    <col min="15" max="16384" width="9.140625" style="15"/>
  </cols>
  <sheetData>
    <row r="1" spans="1:14" ht="67.5" customHeight="1" x14ac:dyDescent="0.25">
      <c r="A1" s="41" t="s">
        <v>37</v>
      </c>
      <c r="B1" s="41"/>
      <c r="C1" s="41"/>
      <c r="D1" s="41"/>
      <c r="E1" s="41"/>
      <c r="F1" s="41"/>
      <c r="G1" s="41"/>
      <c r="H1" s="41"/>
      <c r="I1" s="41"/>
      <c r="J1" s="41"/>
      <c r="K1" s="41"/>
      <c r="L1" s="35" t="s">
        <v>57</v>
      </c>
      <c r="M1" s="35" t="s">
        <v>58</v>
      </c>
      <c r="N1" s="35" t="s">
        <v>59</v>
      </c>
    </row>
    <row r="2" spans="1:14" s="16" customFormat="1" ht="66.75" customHeight="1" x14ac:dyDescent="0.25">
      <c r="A2" s="6" t="s">
        <v>0</v>
      </c>
      <c r="B2" s="6" t="s">
        <v>1</v>
      </c>
      <c r="C2" s="6" t="s">
        <v>2</v>
      </c>
      <c r="D2" s="6" t="s">
        <v>3</v>
      </c>
      <c r="E2" s="6" t="s">
        <v>11</v>
      </c>
      <c r="F2" s="6" t="s">
        <v>12</v>
      </c>
      <c r="G2" s="6" t="s">
        <v>16</v>
      </c>
      <c r="H2" s="6" t="s">
        <v>4</v>
      </c>
      <c r="I2" s="6" t="s">
        <v>5</v>
      </c>
      <c r="J2" s="6" t="s">
        <v>6</v>
      </c>
      <c r="K2" s="6" t="s">
        <v>7</v>
      </c>
      <c r="L2" s="31" t="s">
        <v>18</v>
      </c>
      <c r="M2" s="31" t="s">
        <v>18</v>
      </c>
      <c r="N2" s="31" t="s">
        <v>18</v>
      </c>
    </row>
    <row r="3" spans="1:14" s="40" customFormat="1" ht="240.75" customHeight="1" x14ac:dyDescent="0.25">
      <c r="A3" s="45">
        <v>1</v>
      </c>
      <c r="B3" s="44" t="s">
        <v>38</v>
      </c>
      <c r="C3" s="44" t="s">
        <v>70</v>
      </c>
      <c r="D3" s="43"/>
      <c r="E3" s="47" t="s">
        <v>39</v>
      </c>
      <c r="F3" s="48" t="s">
        <v>31</v>
      </c>
      <c r="G3" s="49">
        <v>2400000</v>
      </c>
      <c r="H3" s="52">
        <f>F3*G3</f>
        <v>2400000</v>
      </c>
      <c r="I3" s="44" t="s">
        <v>40</v>
      </c>
      <c r="J3" s="43" t="s">
        <v>13</v>
      </c>
      <c r="K3" s="46" t="s">
        <v>55</v>
      </c>
      <c r="L3" s="37">
        <v>2400000</v>
      </c>
      <c r="M3" s="30">
        <v>2570000</v>
      </c>
      <c r="N3" s="30">
        <v>2600000</v>
      </c>
    </row>
    <row r="4" spans="1:14" ht="15.75" customHeight="1" x14ac:dyDescent="0.25">
      <c r="A4" s="45"/>
      <c r="B4" s="44"/>
      <c r="C4" s="44"/>
      <c r="D4" s="43"/>
      <c r="E4" s="47"/>
      <c r="F4" s="48"/>
      <c r="G4" s="50"/>
      <c r="H4" s="52"/>
      <c r="I4" s="44"/>
      <c r="J4" s="43"/>
      <c r="K4" s="46"/>
    </row>
    <row r="5" spans="1:14" ht="15.75" customHeight="1" x14ac:dyDescent="0.25">
      <c r="A5" s="45"/>
      <c r="B5" s="44"/>
      <c r="C5" s="44"/>
      <c r="D5" s="43"/>
      <c r="E5" s="47"/>
      <c r="F5" s="48"/>
      <c r="G5" s="50"/>
      <c r="H5" s="52"/>
      <c r="I5" s="44"/>
      <c r="J5" s="43"/>
      <c r="K5" s="46"/>
    </row>
    <row r="6" spans="1:14" ht="6.75" customHeight="1" x14ac:dyDescent="0.25">
      <c r="A6" s="45"/>
      <c r="B6" s="44"/>
      <c r="C6" s="44"/>
      <c r="D6" s="43"/>
      <c r="E6" s="47"/>
      <c r="F6" s="48"/>
      <c r="G6" s="50"/>
      <c r="H6" s="52"/>
      <c r="I6" s="44"/>
      <c r="J6" s="43"/>
      <c r="K6" s="46"/>
    </row>
    <row r="7" spans="1:14" ht="15.75" hidden="1" customHeight="1" x14ac:dyDescent="0.25">
      <c r="A7" s="45"/>
      <c r="B7" s="44"/>
      <c r="C7" s="44"/>
      <c r="D7" s="43"/>
      <c r="E7" s="47"/>
      <c r="F7" s="48"/>
      <c r="G7" s="50"/>
      <c r="H7" s="52"/>
      <c r="I7" s="44"/>
      <c r="J7" s="43"/>
      <c r="K7" s="46"/>
    </row>
    <row r="8" spans="1:14" ht="15.75" hidden="1" customHeight="1" x14ac:dyDescent="0.25">
      <c r="A8" s="45"/>
      <c r="B8" s="44"/>
      <c r="C8" s="44"/>
      <c r="D8" s="43"/>
      <c r="E8" s="47"/>
      <c r="F8" s="48"/>
      <c r="G8" s="50"/>
      <c r="H8" s="52"/>
      <c r="I8" s="44"/>
      <c r="J8" s="43"/>
      <c r="K8" s="46"/>
    </row>
    <row r="9" spans="1:14" ht="15.75" hidden="1" customHeight="1" x14ac:dyDescent="0.25">
      <c r="A9" s="45"/>
      <c r="B9" s="44"/>
      <c r="C9" s="44"/>
      <c r="D9" s="43"/>
      <c r="E9" s="47"/>
      <c r="F9" s="48"/>
      <c r="G9" s="50"/>
      <c r="H9" s="52"/>
      <c r="I9" s="44"/>
      <c r="J9" s="43"/>
      <c r="K9" s="46"/>
    </row>
    <row r="10" spans="1:14" ht="15.75" hidden="1" customHeight="1" x14ac:dyDescent="0.25">
      <c r="A10" s="45"/>
      <c r="B10" s="44"/>
      <c r="C10" s="44"/>
      <c r="D10" s="43"/>
      <c r="E10" s="47"/>
      <c r="F10" s="48"/>
      <c r="G10" s="50"/>
      <c r="H10" s="52"/>
      <c r="I10" s="44"/>
      <c r="J10" s="43"/>
      <c r="K10" s="46"/>
    </row>
    <row r="11" spans="1:14" ht="15" hidden="1" customHeight="1" x14ac:dyDescent="0.25">
      <c r="A11" s="45"/>
      <c r="B11" s="44"/>
      <c r="C11" s="44"/>
      <c r="D11" s="43"/>
      <c r="E11" s="47"/>
      <c r="F11" s="48"/>
      <c r="G11" s="50"/>
      <c r="H11" s="52"/>
      <c r="I11" s="44"/>
      <c r="J11" s="43"/>
      <c r="K11" s="46"/>
    </row>
    <row r="12" spans="1:14" ht="15" hidden="1" customHeight="1" x14ac:dyDescent="0.25">
      <c r="A12" s="45"/>
      <c r="B12" s="44"/>
      <c r="C12" s="44"/>
      <c r="D12" s="43"/>
      <c r="E12" s="47"/>
      <c r="F12" s="48"/>
      <c r="G12" s="50"/>
      <c r="H12" s="52"/>
      <c r="I12" s="44"/>
      <c r="J12" s="43"/>
      <c r="K12" s="46"/>
    </row>
    <row r="13" spans="1:14" ht="15" hidden="1" customHeight="1" x14ac:dyDescent="0.25">
      <c r="A13" s="45"/>
      <c r="B13" s="44"/>
      <c r="C13" s="44"/>
      <c r="D13" s="43"/>
      <c r="E13" s="47"/>
      <c r="F13" s="48"/>
      <c r="G13" s="50"/>
      <c r="H13" s="52"/>
      <c r="I13" s="44"/>
      <c r="J13" s="43"/>
      <c r="K13" s="46"/>
    </row>
    <row r="14" spans="1:14" ht="15" hidden="1" customHeight="1" x14ac:dyDescent="0.25">
      <c r="A14" s="45"/>
      <c r="B14" s="44"/>
      <c r="C14" s="44"/>
      <c r="D14" s="43"/>
      <c r="E14" s="47"/>
      <c r="F14" s="48"/>
      <c r="G14" s="50"/>
      <c r="H14" s="52"/>
      <c r="I14" s="44"/>
      <c r="J14" s="43"/>
      <c r="K14" s="46"/>
    </row>
    <row r="15" spans="1:14" ht="15" hidden="1" customHeight="1" x14ac:dyDescent="0.25">
      <c r="A15" s="45"/>
      <c r="B15" s="44"/>
      <c r="C15" s="44"/>
      <c r="D15" s="43"/>
      <c r="E15" s="47"/>
      <c r="F15" s="48"/>
      <c r="G15" s="50"/>
      <c r="H15" s="52"/>
      <c r="I15" s="44"/>
      <c r="J15" s="43"/>
      <c r="K15" s="46"/>
    </row>
    <row r="16" spans="1:14" ht="15" hidden="1" customHeight="1" x14ac:dyDescent="0.25">
      <c r="A16" s="45"/>
      <c r="B16" s="44"/>
      <c r="C16" s="44"/>
      <c r="D16" s="43"/>
      <c r="E16" s="47"/>
      <c r="F16" s="48"/>
      <c r="G16" s="50"/>
      <c r="H16" s="52"/>
      <c r="I16" s="44"/>
      <c r="J16" s="43"/>
      <c r="K16" s="46"/>
    </row>
    <row r="17" spans="1:12" ht="15" hidden="1" customHeight="1" x14ac:dyDescent="0.25">
      <c r="A17" s="45"/>
      <c r="B17" s="44"/>
      <c r="C17" s="44"/>
      <c r="D17" s="43"/>
      <c r="E17" s="47"/>
      <c r="F17" s="48"/>
      <c r="G17" s="50"/>
      <c r="H17" s="52"/>
      <c r="I17" s="44"/>
      <c r="J17" s="43"/>
      <c r="K17" s="46"/>
    </row>
    <row r="18" spans="1:12" ht="15" hidden="1" customHeight="1" x14ac:dyDescent="0.25">
      <c r="A18" s="45"/>
      <c r="B18" s="44"/>
      <c r="C18" s="44"/>
      <c r="D18" s="43"/>
      <c r="E18" s="47"/>
      <c r="F18" s="48"/>
      <c r="G18" s="50"/>
      <c r="H18" s="52"/>
      <c r="I18" s="44"/>
      <c r="J18" s="43"/>
      <c r="K18" s="46"/>
    </row>
    <row r="19" spans="1:12" ht="15" hidden="1" customHeight="1" x14ac:dyDescent="0.25">
      <c r="A19" s="45"/>
      <c r="B19" s="44"/>
      <c r="C19" s="44"/>
      <c r="D19" s="43"/>
      <c r="E19" s="47"/>
      <c r="F19" s="48"/>
      <c r="G19" s="50"/>
      <c r="H19" s="52"/>
      <c r="I19" s="44"/>
      <c r="J19" s="43"/>
      <c r="K19" s="46"/>
    </row>
    <row r="20" spans="1:12" ht="15" hidden="1" customHeight="1" x14ac:dyDescent="0.25">
      <c r="A20" s="45"/>
      <c r="B20" s="44"/>
      <c r="C20" s="44"/>
      <c r="D20" s="43"/>
      <c r="E20" s="47"/>
      <c r="F20" s="48"/>
      <c r="G20" s="50"/>
      <c r="H20" s="52"/>
      <c r="I20" s="44"/>
      <c r="J20" s="43"/>
      <c r="K20" s="46"/>
    </row>
    <row r="21" spans="1:12" ht="15" hidden="1" customHeight="1" x14ac:dyDescent="0.25">
      <c r="A21" s="45"/>
      <c r="B21" s="44"/>
      <c r="C21" s="44"/>
      <c r="D21" s="43"/>
      <c r="E21" s="47"/>
      <c r="F21" s="48"/>
      <c r="G21" s="50"/>
      <c r="H21" s="52"/>
      <c r="I21" s="44"/>
      <c r="J21" s="43"/>
      <c r="K21" s="46"/>
    </row>
    <row r="22" spans="1:12" ht="15" hidden="1" customHeight="1" x14ac:dyDescent="0.25">
      <c r="A22" s="45"/>
      <c r="B22" s="44"/>
      <c r="C22" s="44"/>
      <c r="D22" s="43"/>
      <c r="E22" s="47"/>
      <c r="F22" s="48"/>
      <c r="G22" s="50"/>
      <c r="H22" s="52"/>
      <c r="I22" s="44"/>
      <c r="J22" s="43"/>
      <c r="K22" s="46"/>
    </row>
    <row r="23" spans="1:12" ht="15" hidden="1" customHeight="1" x14ac:dyDescent="0.25">
      <c r="A23" s="45"/>
      <c r="B23" s="44"/>
      <c r="C23" s="44"/>
      <c r="D23" s="43"/>
      <c r="E23" s="47"/>
      <c r="F23" s="48"/>
      <c r="G23" s="51"/>
      <c r="H23" s="52"/>
      <c r="I23" s="44"/>
      <c r="J23" s="43"/>
      <c r="K23" s="46"/>
    </row>
    <row r="24" spans="1:12" ht="18.75" x14ac:dyDescent="0.25">
      <c r="A24" s="42" t="s">
        <v>18</v>
      </c>
      <c r="B24" s="42"/>
      <c r="C24" s="42"/>
      <c r="D24" s="42"/>
      <c r="E24" s="42"/>
      <c r="F24" s="42"/>
      <c r="G24" s="42"/>
      <c r="H24" s="19">
        <f>SUM(H3:H3)</f>
        <v>2400000</v>
      </c>
      <c r="I24" s="9"/>
      <c r="J24" s="9"/>
      <c r="K24" s="9"/>
      <c r="L24" s="65">
        <v>2400000</v>
      </c>
    </row>
    <row r="25" spans="1:12" x14ac:dyDescent="0.25">
      <c r="A25" s="9"/>
      <c r="B25" s="9"/>
      <c r="C25" s="9"/>
      <c r="D25" s="9"/>
      <c r="E25" s="9"/>
      <c r="F25" s="9"/>
      <c r="G25" s="9"/>
      <c r="H25" s="9"/>
      <c r="I25" s="9"/>
      <c r="J25" s="9"/>
      <c r="K25" s="9"/>
    </row>
    <row r="26" spans="1:12" x14ac:dyDescent="0.25">
      <c r="A26" s="9"/>
      <c r="B26" s="9"/>
      <c r="C26" s="12" t="s">
        <v>8</v>
      </c>
      <c r="D26" s="12"/>
      <c r="E26" s="12"/>
      <c r="F26" s="12"/>
      <c r="G26" s="12"/>
      <c r="H26" s="12" t="s">
        <v>9</v>
      </c>
      <c r="I26" s="12"/>
      <c r="J26" s="9"/>
      <c r="K26" s="9"/>
    </row>
    <row r="27" spans="1:12" ht="22.9" customHeight="1" x14ac:dyDescent="0.25">
      <c r="A27" s="9"/>
      <c r="B27" s="9"/>
      <c r="C27" s="12"/>
      <c r="D27" s="12"/>
      <c r="E27" s="12"/>
      <c r="F27" s="12"/>
      <c r="G27" s="12"/>
      <c r="H27" s="12"/>
      <c r="I27" s="12"/>
      <c r="J27" s="9"/>
      <c r="K27" s="9"/>
    </row>
    <row r="28" spans="1:12" ht="19.5" customHeight="1" x14ac:dyDescent="0.25">
      <c r="A28" s="9"/>
      <c r="B28" s="9"/>
      <c r="C28" s="12" t="s">
        <v>10</v>
      </c>
      <c r="D28" s="12"/>
      <c r="E28" s="12"/>
      <c r="F28" s="12"/>
      <c r="G28" s="12"/>
      <c r="H28" s="12" t="s">
        <v>36</v>
      </c>
      <c r="I28" s="12"/>
      <c r="J28" s="9"/>
      <c r="K28" s="9"/>
    </row>
    <row r="29" spans="1:12" x14ac:dyDescent="0.25">
      <c r="A29" s="9"/>
      <c r="B29" s="9"/>
      <c r="C29" s="9"/>
      <c r="D29" s="9"/>
      <c r="E29" s="9"/>
      <c r="F29" s="9"/>
      <c r="G29" s="9"/>
      <c r="H29" s="9"/>
      <c r="I29" s="9"/>
      <c r="J29" s="9"/>
      <c r="K29" s="9"/>
    </row>
  </sheetData>
  <mergeCells count="13">
    <mergeCell ref="A1:K1"/>
    <mergeCell ref="A24:G24"/>
    <mergeCell ref="C3:C23"/>
    <mergeCell ref="B3:B23"/>
    <mergeCell ref="A3:A23"/>
    <mergeCell ref="J3:J23"/>
    <mergeCell ref="K3:K23"/>
    <mergeCell ref="D3:D23"/>
    <mergeCell ref="E3:E23"/>
    <mergeCell ref="F3:F23"/>
    <mergeCell ref="G3:G23"/>
    <mergeCell ref="H3:H23"/>
    <mergeCell ref="I3:I23"/>
  </mergeCells>
  <pageMargins left="0.7" right="0.7" top="0.75" bottom="0.75" header="0.3" footer="0.3"/>
  <pageSetup paperSize="256"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2"/>
  <sheetViews>
    <sheetView tabSelected="1" zoomScale="70" zoomScaleNormal="70" workbookViewId="0">
      <pane ySplit="1" topLeftCell="A2" activePane="bottomLeft" state="frozen"/>
      <selection pane="bottomLeft" activeCell="J5" sqref="J5"/>
    </sheetView>
  </sheetViews>
  <sheetFormatPr defaultColWidth="9.140625" defaultRowHeight="15.75" x14ac:dyDescent="0.25"/>
  <cols>
    <col min="1" max="1" width="6.5703125" style="15" customWidth="1"/>
    <col min="2" max="2" width="19.42578125" style="15" customWidth="1"/>
    <col min="3" max="3" width="68.42578125" style="15" customWidth="1"/>
    <col min="4" max="4" width="30.85546875" style="15" customWidth="1"/>
    <col min="5" max="5" width="8.85546875" style="15" customWidth="1"/>
    <col min="6" max="6" width="8.28515625" style="15" customWidth="1"/>
    <col min="7" max="7" width="18.85546875" style="15" customWidth="1"/>
    <col min="8" max="8" width="19.140625" style="15" customWidth="1"/>
    <col min="9" max="9" width="16.28515625" style="15" customWidth="1"/>
    <col min="10" max="10" width="18.5703125" style="15" customWidth="1"/>
    <col min="11" max="11" width="25.42578125" style="15" customWidth="1"/>
    <col min="12" max="12" width="16.7109375" style="15" customWidth="1"/>
    <col min="13" max="13" width="16.85546875" style="15" customWidth="1"/>
    <col min="14" max="14" width="14.42578125" style="15" customWidth="1"/>
    <col min="15" max="15" width="15.140625" style="15" customWidth="1"/>
    <col min="16" max="16384" width="9.140625" style="15"/>
  </cols>
  <sheetData>
    <row r="1" spans="1:15" ht="54" customHeight="1" x14ac:dyDescent="0.25">
      <c r="A1" s="41" t="s">
        <v>19</v>
      </c>
      <c r="B1" s="41"/>
      <c r="C1" s="41"/>
      <c r="D1" s="41"/>
      <c r="E1" s="41"/>
      <c r="F1" s="41"/>
      <c r="G1" s="41"/>
      <c r="H1" s="41"/>
      <c r="I1" s="41"/>
      <c r="J1" s="41"/>
      <c r="K1" s="29" t="s">
        <v>60</v>
      </c>
      <c r="L1" s="29" t="s">
        <v>64</v>
      </c>
      <c r="M1" s="29" t="s">
        <v>65</v>
      </c>
      <c r="N1" s="27" t="s">
        <v>62</v>
      </c>
      <c r="O1" s="27" t="s">
        <v>66</v>
      </c>
    </row>
    <row r="2" spans="1:15" s="16" customFormat="1" ht="63" x14ac:dyDescent="0.25">
      <c r="A2" s="6" t="s">
        <v>0</v>
      </c>
      <c r="B2" s="6" t="s">
        <v>1</v>
      </c>
      <c r="C2" s="6" t="s">
        <v>2</v>
      </c>
      <c r="D2" s="6" t="s">
        <v>3</v>
      </c>
      <c r="E2" s="6" t="s">
        <v>11</v>
      </c>
      <c r="F2" s="6" t="s">
        <v>12</v>
      </c>
      <c r="G2" s="6" t="s">
        <v>16</v>
      </c>
      <c r="H2" s="6" t="s">
        <v>4</v>
      </c>
      <c r="I2" s="6" t="s">
        <v>5</v>
      </c>
      <c r="J2" s="6" t="s">
        <v>6</v>
      </c>
      <c r="K2" s="25" t="s">
        <v>18</v>
      </c>
      <c r="L2" s="31" t="s">
        <v>18</v>
      </c>
      <c r="M2" s="31" t="s">
        <v>18</v>
      </c>
      <c r="N2" s="27" t="s">
        <v>18</v>
      </c>
      <c r="O2" s="27" t="s">
        <v>18</v>
      </c>
    </row>
    <row r="3" spans="1:15" ht="126" x14ac:dyDescent="0.25">
      <c r="A3" s="7">
        <v>1</v>
      </c>
      <c r="B3" s="9" t="s">
        <v>33</v>
      </c>
      <c r="C3" s="9" t="s">
        <v>29</v>
      </c>
      <c r="D3" s="9" t="s">
        <v>28</v>
      </c>
      <c r="E3" s="13" t="s">
        <v>30</v>
      </c>
      <c r="F3" s="17" t="s">
        <v>31</v>
      </c>
      <c r="G3" s="18">
        <v>18658137</v>
      </c>
      <c r="H3" s="8">
        <f>F3*G3</f>
        <v>18658137</v>
      </c>
      <c r="I3" s="9" t="s">
        <v>15</v>
      </c>
      <c r="J3" s="9" t="s">
        <v>13</v>
      </c>
      <c r="K3" s="33">
        <v>18100000</v>
      </c>
      <c r="L3" s="34">
        <v>18355000</v>
      </c>
      <c r="M3" s="34">
        <v>18550000</v>
      </c>
      <c r="N3" s="26"/>
      <c r="O3" s="28"/>
    </row>
    <row r="4" spans="1:15" ht="141.75" x14ac:dyDescent="0.25">
      <c r="A4" s="7">
        <v>2</v>
      </c>
      <c r="B4" s="9" t="s">
        <v>27</v>
      </c>
      <c r="C4" s="9" t="s">
        <v>26</v>
      </c>
      <c r="D4" s="9" t="s">
        <v>25</v>
      </c>
      <c r="E4" s="13" t="s">
        <v>30</v>
      </c>
      <c r="F4" s="17" t="s">
        <v>31</v>
      </c>
      <c r="G4" s="18">
        <v>140000</v>
      </c>
      <c r="H4" s="8">
        <f t="shared" ref="H4:H6" si="0">F4*G4</f>
        <v>140000</v>
      </c>
      <c r="I4" s="9" t="s">
        <v>15</v>
      </c>
      <c r="J4" s="9" t="s">
        <v>13</v>
      </c>
      <c r="K4" s="30">
        <v>145000</v>
      </c>
      <c r="L4" s="30"/>
      <c r="M4" s="30"/>
      <c r="N4" s="32">
        <v>140000</v>
      </c>
      <c r="O4" s="30">
        <v>148000</v>
      </c>
    </row>
    <row r="5" spans="1:15" ht="78.75" x14ac:dyDescent="0.25">
      <c r="A5" s="7">
        <v>3</v>
      </c>
      <c r="B5" s="9" t="s">
        <v>24</v>
      </c>
      <c r="C5" s="9" t="s">
        <v>21</v>
      </c>
      <c r="D5" s="9" t="s">
        <v>23</v>
      </c>
      <c r="E5" s="13" t="s">
        <v>30</v>
      </c>
      <c r="F5" s="17" t="s">
        <v>31</v>
      </c>
      <c r="G5" s="18">
        <v>120000</v>
      </c>
      <c r="H5" s="8">
        <f t="shared" si="0"/>
        <v>120000</v>
      </c>
      <c r="I5" s="9" t="s">
        <v>15</v>
      </c>
      <c r="J5" s="9" t="s">
        <v>13</v>
      </c>
      <c r="K5" s="56" t="s">
        <v>63</v>
      </c>
      <c r="L5" s="56"/>
      <c r="M5" s="56"/>
      <c r="N5" s="56"/>
      <c r="O5" s="56"/>
    </row>
    <row r="6" spans="1:15" ht="78.75" x14ac:dyDescent="0.25">
      <c r="A6" s="7">
        <v>4</v>
      </c>
      <c r="B6" s="9" t="s">
        <v>22</v>
      </c>
      <c r="C6" s="9" t="s">
        <v>21</v>
      </c>
      <c r="D6" s="9" t="s">
        <v>20</v>
      </c>
      <c r="E6" s="13" t="s">
        <v>17</v>
      </c>
      <c r="F6" s="17" t="s">
        <v>32</v>
      </c>
      <c r="G6" s="18">
        <v>180000</v>
      </c>
      <c r="H6" s="8">
        <f t="shared" si="0"/>
        <v>1080000</v>
      </c>
      <c r="I6" s="9" t="s">
        <v>15</v>
      </c>
      <c r="J6" s="9" t="s">
        <v>13</v>
      </c>
      <c r="K6" s="56" t="s">
        <v>63</v>
      </c>
      <c r="L6" s="56"/>
      <c r="M6" s="56"/>
      <c r="N6" s="56"/>
      <c r="O6" s="56"/>
    </row>
    <row r="7" spans="1:15" ht="18.75" x14ac:dyDescent="0.25">
      <c r="A7" s="53" t="s">
        <v>18</v>
      </c>
      <c r="B7" s="54"/>
      <c r="C7" s="54"/>
      <c r="D7" s="54"/>
      <c r="E7" s="54"/>
      <c r="F7" s="54"/>
      <c r="G7" s="55"/>
      <c r="H7" s="19">
        <f>SUM(H3:H6)</f>
        <v>19998137</v>
      </c>
      <c r="I7" s="9"/>
      <c r="J7" s="9"/>
      <c r="K7" s="65">
        <v>18100000</v>
      </c>
      <c r="L7" s="65"/>
      <c r="M7" s="65"/>
      <c r="N7" s="65">
        <v>140000</v>
      </c>
      <c r="O7" s="65"/>
    </row>
    <row r="8" spans="1:15" x14ac:dyDescent="0.25">
      <c r="A8" s="9"/>
      <c r="B8" s="9"/>
      <c r="C8" s="9"/>
      <c r="D8" s="9"/>
      <c r="E8" s="9"/>
      <c r="F8" s="9"/>
      <c r="G8" s="9"/>
      <c r="H8" s="9"/>
      <c r="I8" s="9"/>
      <c r="J8" s="9"/>
    </row>
    <row r="9" spans="1:15" x14ac:dyDescent="0.25">
      <c r="A9" s="9"/>
      <c r="B9" s="9"/>
      <c r="C9" s="12" t="s">
        <v>8</v>
      </c>
      <c r="D9" s="12"/>
      <c r="E9" s="12"/>
      <c r="F9" s="12"/>
      <c r="G9" s="12"/>
      <c r="H9" s="12" t="s">
        <v>9</v>
      </c>
      <c r="I9" s="12"/>
      <c r="J9" s="9"/>
    </row>
    <row r="10" spans="1:15" x14ac:dyDescent="0.25">
      <c r="A10" s="9"/>
      <c r="B10" s="9"/>
      <c r="C10" s="12"/>
      <c r="D10" s="12"/>
      <c r="E10" s="12"/>
      <c r="F10" s="12"/>
      <c r="G10" s="12"/>
      <c r="H10" s="12"/>
      <c r="I10" s="12"/>
      <c r="J10" s="9"/>
    </row>
    <row r="11" spans="1:15" x14ac:dyDescent="0.25">
      <c r="A11" s="9"/>
      <c r="B11" s="9"/>
      <c r="C11" s="12" t="s">
        <v>10</v>
      </c>
      <c r="D11" s="12"/>
      <c r="E11" s="12"/>
      <c r="F11" s="12"/>
      <c r="G11" s="12"/>
      <c r="H11" s="12" t="s">
        <v>34</v>
      </c>
      <c r="I11" s="12"/>
      <c r="J11" s="9"/>
    </row>
    <row r="12" spans="1:15" x14ac:dyDescent="0.25">
      <c r="A12" s="9"/>
      <c r="B12" s="9"/>
      <c r="C12" s="9"/>
      <c r="D12" s="9"/>
      <c r="E12" s="9"/>
      <c r="F12" s="9"/>
      <c r="G12" s="9"/>
      <c r="H12" s="9"/>
      <c r="I12" s="9"/>
      <c r="J12" s="9"/>
    </row>
  </sheetData>
  <mergeCells count="4">
    <mergeCell ref="A1:J1"/>
    <mergeCell ref="A7:G7"/>
    <mergeCell ref="K5:O5"/>
    <mergeCell ref="K6:O6"/>
  </mergeCells>
  <pageMargins left="0.7" right="0.7" top="0.75" bottom="0.75" header="0.3" footer="0.3"/>
  <pageSetup paperSize="256"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4"/>
  <sheetViews>
    <sheetView zoomScale="55" zoomScaleNormal="55" workbookViewId="0">
      <pane ySplit="1" topLeftCell="A2" activePane="bottomLeft" state="frozen"/>
      <selection pane="bottomLeft" activeCell="F6" sqref="F6"/>
    </sheetView>
  </sheetViews>
  <sheetFormatPr defaultColWidth="9.140625" defaultRowHeight="15.75" x14ac:dyDescent="0.25"/>
  <cols>
    <col min="1" max="1" width="6.5703125" style="4" customWidth="1"/>
    <col min="2" max="2" width="28.42578125" style="4" customWidth="1"/>
    <col min="3" max="3" width="72" style="4" customWidth="1"/>
    <col min="4" max="4" width="26.28515625" style="4" customWidth="1"/>
    <col min="5" max="5" width="14.140625" style="4" customWidth="1"/>
    <col min="6" max="7" width="15.42578125" style="4" customWidth="1"/>
    <col min="8" max="8" width="16.5703125" style="4" customWidth="1"/>
    <col min="9" max="9" width="16.28515625" style="4" customWidth="1"/>
    <col min="10" max="10" width="18.5703125" style="4" customWidth="1"/>
    <col min="11" max="11" width="30.85546875" style="4" hidden="1" customWidth="1"/>
    <col min="12" max="12" width="68" style="23" customWidth="1"/>
    <col min="13" max="13" width="19.28515625" style="23" customWidth="1"/>
    <col min="14" max="14" width="21.140625" style="23" customWidth="1"/>
    <col min="15" max="15" width="17" style="4" customWidth="1"/>
    <col min="16" max="16" width="16" style="4" customWidth="1"/>
    <col min="17" max="17" width="12.7109375" style="4" customWidth="1"/>
    <col min="18" max="16384" width="9.140625" style="4"/>
  </cols>
  <sheetData>
    <row r="1" spans="1:17" ht="31.5" x14ac:dyDescent="0.25">
      <c r="A1" s="41" t="s">
        <v>42</v>
      </c>
      <c r="B1" s="41"/>
      <c r="C1" s="41"/>
      <c r="D1" s="41"/>
      <c r="E1" s="41"/>
      <c r="F1" s="41"/>
      <c r="G1" s="41"/>
      <c r="H1" s="41"/>
      <c r="I1" s="41"/>
      <c r="J1" s="41"/>
      <c r="K1" s="41"/>
      <c r="L1" s="39" t="s">
        <v>60</v>
      </c>
      <c r="M1" s="39" t="s">
        <v>61</v>
      </c>
      <c r="N1" s="39" t="s">
        <v>66</v>
      </c>
      <c r="O1" s="31" t="s">
        <v>67</v>
      </c>
      <c r="P1" s="29" t="s">
        <v>64</v>
      </c>
      <c r="Q1" s="29" t="s">
        <v>65</v>
      </c>
    </row>
    <row r="2" spans="1:17" s="5" customFormat="1" ht="63" x14ac:dyDescent="0.25">
      <c r="A2" s="6" t="s">
        <v>0</v>
      </c>
      <c r="B2" s="6" t="s">
        <v>1</v>
      </c>
      <c r="C2" s="6" t="s">
        <v>2</v>
      </c>
      <c r="D2" s="6" t="s">
        <v>3</v>
      </c>
      <c r="E2" s="6" t="s">
        <v>11</v>
      </c>
      <c r="F2" s="6" t="s">
        <v>12</v>
      </c>
      <c r="G2" s="6" t="s">
        <v>16</v>
      </c>
      <c r="H2" s="6" t="s">
        <v>4</v>
      </c>
      <c r="I2" s="6" t="s">
        <v>5</v>
      </c>
      <c r="J2" s="6" t="s">
        <v>6</v>
      </c>
      <c r="K2" s="6" t="s">
        <v>7</v>
      </c>
      <c r="L2" s="31" t="s">
        <v>18</v>
      </c>
      <c r="M2" s="31" t="s">
        <v>18</v>
      </c>
      <c r="N2" s="31" t="s">
        <v>18</v>
      </c>
      <c r="O2" s="31" t="s">
        <v>18</v>
      </c>
      <c r="P2" s="31" t="s">
        <v>18</v>
      </c>
      <c r="Q2" s="31" t="s">
        <v>18</v>
      </c>
    </row>
    <row r="3" spans="1:17" ht="106.5" customHeight="1" x14ac:dyDescent="0.25">
      <c r="A3" s="3">
        <v>1</v>
      </c>
      <c r="B3" s="3" t="s">
        <v>54</v>
      </c>
      <c r="C3" s="3" t="s">
        <v>53</v>
      </c>
      <c r="D3" s="10"/>
      <c r="E3" s="10" t="s">
        <v>17</v>
      </c>
      <c r="F3" s="3">
        <v>1</v>
      </c>
      <c r="G3" s="20">
        <v>9000</v>
      </c>
      <c r="H3" s="8">
        <f>F3*G3</f>
        <v>9000</v>
      </c>
      <c r="I3" s="14" t="s">
        <v>41</v>
      </c>
      <c r="J3" s="3" t="s">
        <v>13</v>
      </c>
      <c r="K3" s="58" t="s">
        <v>56</v>
      </c>
      <c r="L3" s="36">
        <v>4900</v>
      </c>
      <c r="M3" s="24"/>
      <c r="N3" s="24"/>
      <c r="O3" s="24"/>
      <c r="P3" s="24">
        <v>5100</v>
      </c>
      <c r="Q3" s="24">
        <v>5500</v>
      </c>
    </row>
    <row r="4" spans="1:17" ht="189" x14ac:dyDescent="0.25">
      <c r="A4" s="3">
        <v>2</v>
      </c>
      <c r="B4" s="21" t="s">
        <v>52</v>
      </c>
      <c r="C4" s="3" t="s">
        <v>51</v>
      </c>
      <c r="D4" s="10"/>
      <c r="E4" s="10" t="s">
        <v>35</v>
      </c>
      <c r="F4" s="3">
        <v>1</v>
      </c>
      <c r="G4" s="20">
        <v>688000</v>
      </c>
      <c r="H4" s="8">
        <f t="shared" ref="H4:H8" si="0">F4*G4</f>
        <v>688000</v>
      </c>
      <c r="I4" s="14" t="s">
        <v>41</v>
      </c>
      <c r="J4" s="3" t="s">
        <v>13</v>
      </c>
      <c r="K4" s="59"/>
      <c r="L4" s="38" t="s">
        <v>68</v>
      </c>
      <c r="M4" s="24">
        <v>457180</v>
      </c>
      <c r="N4" s="24">
        <v>544044</v>
      </c>
      <c r="O4" s="24">
        <v>534901</v>
      </c>
      <c r="P4" s="24">
        <v>740000</v>
      </c>
      <c r="Q4" s="24">
        <v>785000</v>
      </c>
    </row>
    <row r="5" spans="1:17" ht="63" x14ac:dyDescent="0.25">
      <c r="A5" s="3">
        <v>3</v>
      </c>
      <c r="B5" s="22" t="s">
        <v>50</v>
      </c>
      <c r="C5" s="3" t="s">
        <v>49</v>
      </c>
      <c r="D5" s="10"/>
      <c r="E5" s="10" t="s">
        <v>35</v>
      </c>
      <c r="F5" s="3">
        <v>1</v>
      </c>
      <c r="G5" s="20">
        <v>720000</v>
      </c>
      <c r="H5" s="8">
        <f t="shared" si="0"/>
        <v>720000</v>
      </c>
      <c r="I5" s="14" t="s">
        <v>41</v>
      </c>
      <c r="J5" s="3" t="s">
        <v>13</v>
      </c>
      <c r="K5" s="59"/>
      <c r="L5" s="36">
        <v>655000</v>
      </c>
      <c r="M5" s="24"/>
      <c r="N5" s="24"/>
      <c r="O5" s="24"/>
      <c r="P5" s="24">
        <v>740000</v>
      </c>
      <c r="Q5" s="24">
        <v>785000</v>
      </c>
    </row>
    <row r="6" spans="1:17" ht="78.75" x14ac:dyDescent="0.25">
      <c r="A6" s="3">
        <v>4</v>
      </c>
      <c r="B6" s="22" t="s">
        <v>48</v>
      </c>
      <c r="C6" s="3" t="s">
        <v>47</v>
      </c>
      <c r="D6" s="10"/>
      <c r="E6" s="10" t="s">
        <v>35</v>
      </c>
      <c r="F6" s="3">
        <v>1</v>
      </c>
      <c r="G6" s="20">
        <v>680000</v>
      </c>
      <c r="H6" s="8">
        <f t="shared" si="0"/>
        <v>680000</v>
      </c>
      <c r="I6" s="14" t="s">
        <v>41</v>
      </c>
      <c r="J6" s="3" t="s">
        <v>13</v>
      </c>
      <c r="K6" s="59"/>
      <c r="L6" s="24">
        <v>680000</v>
      </c>
      <c r="M6" s="36">
        <v>655410</v>
      </c>
      <c r="N6" s="24">
        <v>779938</v>
      </c>
      <c r="O6" s="24">
        <v>766830</v>
      </c>
      <c r="P6" s="24">
        <v>740000</v>
      </c>
      <c r="Q6" s="24">
        <v>785000</v>
      </c>
    </row>
    <row r="7" spans="1:17" ht="63" x14ac:dyDescent="0.25">
      <c r="A7" s="3">
        <v>5</v>
      </c>
      <c r="B7" s="22" t="s">
        <v>46</v>
      </c>
      <c r="C7" s="3" t="s">
        <v>45</v>
      </c>
      <c r="D7" s="10"/>
      <c r="E7" s="10" t="s">
        <v>35</v>
      </c>
      <c r="F7" s="3">
        <v>1</v>
      </c>
      <c r="G7" s="20">
        <v>680000</v>
      </c>
      <c r="H7" s="8">
        <f t="shared" si="0"/>
        <v>680000</v>
      </c>
      <c r="I7" s="14" t="s">
        <v>41</v>
      </c>
      <c r="J7" s="3" t="s">
        <v>13</v>
      </c>
      <c r="K7" s="59"/>
      <c r="L7" s="24">
        <v>680000</v>
      </c>
      <c r="M7" s="36">
        <v>613590</v>
      </c>
      <c r="N7" s="24">
        <v>730172</v>
      </c>
      <c r="O7" s="24">
        <v>717900</v>
      </c>
      <c r="P7" s="24">
        <v>740000</v>
      </c>
      <c r="Q7" s="24">
        <v>785000</v>
      </c>
    </row>
    <row r="8" spans="1:17" ht="189" x14ac:dyDescent="0.25">
      <c r="A8" s="3">
        <v>6</v>
      </c>
      <c r="B8" s="22" t="s">
        <v>44</v>
      </c>
      <c r="C8" s="3" t="s">
        <v>43</v>
      </c>
      <c r="D8" s="10"/>
      <c r="E8" s="10" t="s">
        <v>35</v>
      </c>
      <c r="F8" s="3">
        <v>1</v>
      </c>
      <c r="G8" s="20">
        <v>740000</v>
      </c>
      <c r="H8" s="8">
        <f t="shared" si="0"/>
        <v>740000</v>
      </c>
      <c r="I8" s="14" t="s">
        <v>41</v>
      </c>
      <c r="J8" s="3" t="s">
        <v>13</v>
      </c>
      <c r="K8" s="60"/>
      <c r="L8" s="38" t="s">
        <v>69</v>
      </c>
      <c r="M8" s="24">
        <v>425850</v>
      </c>
      <c r="N8" s="24">
        <v>506762</v>
      </c>
      <c r="O8" s="24">
        <v>498245</v>
      </c>
      <c r="P8" s="24">
        <v>740000</v>
      </c>
      <c r="Q8" s="24">
        <v>785000</v>
      </c>
    </row>
    <row r="9" spans="1:17" ht="18.75" x14ac:dyDescent="0.25">
      <c r="A9" s="57" t="s">
        <v>18</v>
      </c>
      <c r="B9" s="57"/>
      <c r="C9" s="57"/>
      <c r="D9" s="57"/>
      <c r="E9" s="57"/>
      <c r="F9" s="57"/>
      <c r="G9" s="57"/>
      <c r="H9" s="11">
        <f>SUM(H3:H8)</f>
        <v>3517000</v>
      </c>
      <c r="I9" s="1"/>
      <c r="J9" s="1"/>
      <c r="K9" s="1"/>
      <c r="L9" s="61">
        <v>2052900</v>
      </c>
      <c r="M9" s="62">
        <f>M6+M7</f>
        <v>1269000</v>
      </c>
      <c r="N9" s="63"/>
      <c r="O9" s="64"/>
      <c r="P9" s="64"/>
      <c r="Q9" s="64"/>
    </row>
    <row r="10" spans="1:17" x14ac:dyDescent="0.25">
      <c r="A10" s="1"/>
      <c r="B10" s="1"/>
      <c r="C10" s="1"/>
      <c r="D10" s="1"/>
      <c r="E10" s="1"/>
      <c r="F10" s="1"/>
      <c r="G10" s="1"/>
      <c r="H10" s="11"/>
      <c r="I10" s="1"/>
      <c r="J10" s="1"/>
      <c r="K10" s="1"/>
    </row>
    <row r="11" spans="1:17" x14ac:dyDescent="0.25">
      <c r="A11" s="1"/>
      <c r="B11" s="1"/>
      <c r="C11" s="2" t="s">
        <v>8</v>
      </c>
      <c r="D11" s="2"/>
      <c r="E11" s="2"/>
      <c r="F11" s="2"/>
      <c r="G11" s="2"/>
      <c r="H11" s="2" t="s">
        <v>9</v>
      </c>
      <c r="I11" s="2"/>
      <c r="J11" s="1"/>
      <c r="K11" s="1"/>
    </row>
    <row r="12" spans="1:17" x14ac:dyDescent="0.25">
      <c r="A12" s="1"/>
      <c r="B12" s="1"/>
      <c r="C12" s="2"/>
      <c r="D12" s="2"/>
      <c r="E12" s="2"/>
      <c r="F12" s="2"/>
      <c r="G12" s="2"/>
      <c r="H12" s="2"/>
      <c r="I12" s="2"/>
      <c r="J12" s="1"/>
      <c r="K12" s="1"/>
    </row>
    <row r="13" spans="1:17" x14ac:dyDescent="0.25">
      <c r="A13" s="1"/>
      <c r="B13" s="1"/>
      <c r="C13" s="2" t="s">
        <v>10</v>
      </c>
      <c r="D13" s="2"/>
      <c r="E13" s="2"/>
      <c r="F13" s="2"/>
      <c r="G13" s="2"/>
      <c r="H13" s="2" t="s">
        <v>14</v>
      </c>
      <c r="I13" s="2"/>
      <c r="J13" s="1"/>
      <c r="K13" s="1"/>
    </row>
    <row r="14" spans="1:17" x14ac:dyDescent="0.25">
      <c r="A14" s="1"/>
      <c r="B14" s="1"/>
      <c r="C14" s="1"/>
      <c r="D14" s="1"/>
      <c r="E14" s="1"/>
      <c r="F14" s="1"/>
      <c r="G14" s="1"/>
      <c r="H14" s="1"/>
      <c r="I14" s="1"/>
      <c r="J14" s="1"/>
      <c r="K14" s="1"/>
    </row>
  </sheetData>
  <mergeCells count="3">
    <mergeCell ref="A1:K1"/>
    <mergeCell ref="A9:G9"/>
    <mergeCell ref="K3:K8"/>
  </mergeCells>
  <phoneticPr fontId="21" type="noConversion"/>
  <pageMargins left="0.7" right="0.7" top="0.75" bottom="0.75" header="0.3" footer="0.3"/>
  <pageSetup paperSize="256"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Матюшко Д.Н.</vt:lpstr>
      <vt:lpstr>Рыбалкина Д.Х.</vt:lpstr>
      <vt:lpstr>Тургунов Е.М.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Тургунов Ермек</dc:creator>
  <cp:lastModifiedBy>Девяткин Михаил</cp:lastModifiedBy>
  <cp:lastPrinted>2025-05-06T12:32:22Z</cp:lastPrinted>
  <dcterms:created xsi:type="dcterms:W3CDTF">2025-02-04T12:14:25Z</dcterms:created>
  <dcterms:modified xsi:type="dcterms:W3CDTF">2025-05-06T12:33:07Z</dcterms:modified>
</cp:coreProperties>
</file>